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dost\Desktop\NOVI FINANCIJSKI PLANOVI 20172018\"/>
    </mc:Choice>
  </mc:AlternateContent>
  <bookViews>
    <workbookView xWindow="0" yWindow="0" windowWidth="28800" windowHeight="137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2" i="1" l="1"/>
  <c r="G30" i="1"/>
  <c r="F12" i="1" l="1"/>
  <c r="H11" i="1" l="1"/>
  <c r="H30" i="1"/>
  <c r="G33" i="1"/>
  <c r="G11" i="1"/>
  <c r="G21" i="1"/>
  <c r="F34" i="1"/>
  <c r="F17" i="1"/>
  <c r="F14" i="1"/>
  <c r="F96" i="1" l="1"/>
  <c r="H109" i="1" l="1"/>
  <c r="G109" i="1"/>
  <c r="F92" i="1"/>
  <c r="F89" i="1"/>
  <c r="F84" i="1"/>
  <c r="F109" i="1" l="1"/>
  <c r="H26" i="1"/>
  <c r="H21" i="1"/>
  <c r="H55" i="1"/>
  <c r="H59" i="1" s="1"/>
  <c r="G55" i="1"/>
  <c r="G59" i="1" s="1"/>
  <c r="H33" i="1"/>
  <c r="H51" i="1" s="1"/>
  <c r="G47" i="1"/>
  <c r="G26" i="1"/>
  <c r="G61" i="1" l="1"/>
  <c r="G51" i="1"/>
  <c r="H61" i="1"/>
  <c r="F56" i="1"/>
  <c r="F55" i="1" s="1"/>
  <c r="F59" i="1" s="1"/>
  <c r="F48" i="1"/>
  <c r="F47" i="1" s="1"/>
  <c r="F43" i="1"/>
  <c r="F38" i="1"/>
  <c r="F27" i="1"/>
  <c r="F26" i="1" s="1"/>
  <c r="F22" i="1"/>
  <c r="F21" i="1" s="1"/>
  <c r="F11" i="1" l="1"/>
  <c r="F30" i="1" s="1"/>
  <c r="F33" i="1"/>
  <c r="F51" i="1" s="1"/>
  <c r="F61" i="1" l="1"/>
  <c r="G114" i="1" s="1"/>
</calcChain>
</file>

<file path=xl/sharedStrings.xml><?xml version="1.0" encoding="utf-8"?>
<sst xmlns="http://schemas.openxmlformats.org/spreadsheetml/2006/main" count="132" uniqueCount="89">
  <si>
    <t>Poz.</t>
  </si>
  <si>
    <t>Račun</t>
  </si>
  <si>
    <t>Funkcija</t>
  </si>
  <si>
    <t>izvor</t>
  </si>
  <si>
    <t>Opis</t>
  </si>
  <si>
    <t xml:space="preserve">Plan 2018. </t>
  </si>
  <si>
    <t>Projekcija</t>
  </si>
  <si>
    <t>2019.</t>
  </si>
  <si>
    <t>2020.</t>
  </si>
  <si>
    <t>Rashodi poslovanja</t>
  </si>
  <si>
    <t>Rashodi za zaposlene</t>
  </si>
  <si>
    <t>Plaće ( bruto)</t>
  </si>
  <si>
    <t>Doprinosi na plaće</t>
  </si>
  <si>
    <t>Redovan program</t>
  </si>
  <si>
    <t>Predškola</t>
  </si>
  <si>
    <t>Materijalni rashodi</t>
  </si>
  <si>
    <t>Rashodi za materijal i energiju</t>
  </si>
  <si>
    <t>Socijalni program</t>
  </si>
  <si>
    <t>Ukupno: Izvor financiranja Grad - 11</t>
  </si>
  <si>
    <t>0911</t>
  </si>
  <si>
    <t>Izvor financiranja - Roditelji - Prihodi za posebne namjene</t>
  </si>
  <si>
    <t>Plaće ( bruto )</t>
  </si>
  <si>
    <t>Naknada troškova zaposlenima</t>
  </si>
  <si>
    <t>Rashodi za usluge</t>
  </si>
  <si>
    <t>Ostali nespomenuti rashodi</t>
  </si>
  <si>
    <t>Financijski rashodi</t>
  </si>
  <si>
    <t>Ostali financijski rashodi</t>
  </si>
  <si>
    <t>Rashodi za nabavu nef. Imovine</t>
  </si>
  <si>
    <t>Rashodi za nabavu proiz.nef.imovine</t>
  </si>
  <si>
    <t>Postrojenje i oprema</t>
  </si>
  <si>
    <t xml:space="preserve">                                    Izvor financiranja - GRAD - Opći prihodi i primici</t>
  </si>
  <si>
    <t>Ostali rashodi za zaposlene</t>
  </si>
  <si>
    <t>52-1</t>
  </si>
  <si>
    <t xml:space="preserve">Izvor financiranja - </t>
  </si>
  <si>
    <t xml:space="preserve"> Izvor financiranja - općine - Potpore 52</t>
  </si>
  <si>
    <t>Ukupno: izvor financiranja - Potpore - 52</t>
  </si>
  <si>
    <t>SVEUKUPNO:</t>
  </si>
  <si>
    <t xml:space="preserve">                  POSEBNI DIO- RASHODI I IZDACI</t>
  </si>
  <si>
    <t xml:space="preserve">               FINANCIJSKI PLAN ZA 2018. GODINU</t>
  </si>
  <si>
    <t xml:space="preserve">                    Članak 4.</t>
  </si>
  <si>
    <t xml:space="preserve">        Financijski plan Dječjeg vrtića "Radost" Ludbreg stupa na snagu danom donošenja, a primjenjuje se</t>
  </si>
  <si>
    <t>od 01.01.2018. godine.</t>
  </si>
  <si>
    <t>Predsjednica</t>
  </si>
  <si>
    <t>Upravnog vijeća:</t>
  </si>
  <si>
    <t>Maca Jančić</t>
  </si>
  <si>
    <t>Sveukupno: Izvor financiranja  - 43 ( 3 + 4 )</t>
  </si>
  <si>
    <t>Plan 2018.</t>
  </si>
  <si>
    <t>Projekcija 2020.</t>
  </si>
  <si>
    <t>Prihodi od imovine</t>
  </si>
  <si>
    <t>Prihodi od financijske imovine</t>
  </si>
  <si>
    <t>Prihodi po posebnim propisima</t>
  </si>
  <si>
    <t>Prihodi iz nadležnog proračuna za</t>
  </si>
  <si>
    <t>račun</t>
  </si>
  <si>
    <t>Izvor</t>
  </si>
  <si>
    <t>Projekcija 2019.</t>
  </si>
  <si>
    <t>Dječji vrtić "Radost" Ludbreg</t>
  </si>
  <si>
    <t xml:space="preserve">FINANCIJSKI PLAN ZA 2018. GODINU I PROJEKCIJE ZA </t>
  </si>
  <si>
    <t>2019. I 2020. GODINU</t>
  </si>
  <si>
    <t>Pomoći iz inozemstva i unutar</t>
  </si>
  <si>
    <t>općeg proračuna</t>
  </si>
  <si>
    <t>Pomoći proračunskim korisnicima iz</t>
  </si>
  <si>
    <t>proračuna koji im nije nadležan</t>
  </si>
  <si>
    <t>Prihodi od upravnih i admin.pristojbi</t>
  </si>
  <si>
    <t>pris. Po posebnim prop. I naknada</t>
  </si>
  <si>
    <t>Prihodi od nadležnog proračuna</t>
  </si>
  <si>
    <t>fin. Redovne djelatnosti</t>
  </si>
  <si>
    <t>fin. dgojitelja za predškolu</t>
  </si>
  <si>
    <t>Prihodi iz socijalnog programa</t>
  </si>
  <si>
    <t>Ukupno prihodi poslovanja : ( 6 )</t>
  </si>
  <si>
    <t>Ministarstvo za predškolu</t>
  </si>
  <si>
    <t>Dogradnja Vrtića</t>
  </si>
  <si>
    <t xml:space="preserve">Prihodi iz nadležnog proračuna </t>
  </si>
  <si>
    <t>Sufinanciranje troškova za</t>
  </si>
  <si>
    <t>materijal i energiju</t>
  </si>
  <si>
    <t>Kapitalni projekt: K 100001 - Dogradnja Vrtića</t>
  </si>
  <si>
    <t>Rashodi za dodatna ulaganja</t>
  </si>
  <si>
    <t>Dodatna ulag. na građ. objektu</t>
  </si>
  <si>
    <t>Kapitalni projekt: K 100002 - Opremanje Vrtića</t>
  </si>
  <si>
    <t>AA 100010 - Redovna djelatnost Vrtića</t>
  </si>
  <si>
    <t xml:space="preserve">Glavni program: 05 - Predškolski odgoj </t>
  </si>
  <si>
    <t xml:space="preserve">Program: 1006 - Predškolski odgoj </t>
  </si>
  <si>
    <t>R 070</t>
  </si>
  <si>
    <t>R071</t>
  </si>
  <si>
    <t>R 072</t>
  </si>
  <si>
    <t>R076</t>
  </si>
  <si>
    <t>R073</t>
  </si>
  <si>
    <t>Glavni program: 05 - Predškolski odgoj</t>
  </si>
  <si>
    <t>Program: 1006 - Predškolski odgoj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</si>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</sst>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/>
    <xf numFmtId="10" fontId="0" fillId="0" borderId="0" xfId="0" applyNumberFormat="1"/>
    <xf numFmtId="0" fontId="0" fillId="0" borderId="0" xfId="0" applyFont="1"/>
    <xf numFmtId="1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0" fontId="2" fillId="0" borderId="0" xfId="0" applyNumberFormat="1" applyFont="1"/>
    <xf numFmtId="0" fontId="2" fillId="0" borderId="0" xfId="0" applyFont="1"/>
    <xf numFmtId="4" fontId="0" fillId="0" borderId="0" xfId="0" applyNumberFormat="1"/>
    <xf numFmtId="4" fontId="1" fillId="0" borderId="0" xfId="0" applyNumberFormat="1" applyFont="1"/>
    <xf numFmtId="10" fontId="2" fillId="0" borderId="0" xfId="0" applyNumberFormat="1" applyFont="1" applyAlignment="1">
      <alignment horizontal="center"/>
    </xf>
    <xf numFmtId="10" fontId="1" fillId="0" borderId="0" xfId="0" applyNumberFormat="1" applyFont="1" applyAlignment="1">
      <alignment horizontal="center"/>
    </xf>
    <xf numFmtId="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" fontId="4" fillId="0" borderId="0" xfId="0" applyNumberFormat="1" applyFont="1"/>
    <xf numFmtId="0" fontId="0" fillId="0" borderId="0" xfId="0" applyAlignment="1"/>
    <xf numFmtId="0" fontId="0" fillId="0" borderId="3" xfId="0" applyBorder="1"/>
    <xf numFmtId="0" fontId="0" fillId="0" borderId="3" xfId="0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0" fillId="0" borderId="3" xfId="0" applyFont="1" applyBorder="1"/>
    <xf numFmtId="4" fontId="0" fillId="0" borderId="3" xfId="0" applyNumberFormat="1" applyFont="1" applyBorder="1"/>
    <xf numFmtId="0" fontId="0" fillId="0" borderId="3" xfId="0" applyBorder="1" applyAlignment="1">
      <alignment horizontal="center"/>
    </xf>
    <xf numFmtId="4" fontId="0" fillId="0" borderId="3" xfId="0" applyNumberFormat="1" applyBorder="1"/>
    <xf numFmtId="4" fontId="1" fillId="0" borderId="3" xfId="0" applyNumberFormat="1" applyFont="1" applyBorder="1"/>
    <xf numFmtId="0" fontId="1" fillId="0" borderId="3" xfId="0" applyFont="1" applyBorder="1"/>
    <xf numFmtId="4" fontId="0" fillId="0" borderId="0" xfId="0" applyNumberFormat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49" fontId="0" fillId="0" borderId="5" xfId="0" applyNumberFormat="1" applyBorder="1" applyAlignment="1">
      <alignment horizontal="center"/>
    </xf>
    <xf numFmtId="4" fontId="0" fillId="0" borderId="5" xfId="0" applyNumberFormat="1" applyBorder="1"/>
    <xf numFmtId="4" fontId="0" fillId="0" borderId="6" xfId="0" applyNumberFormat="1" applyBorder="1"/>
    <xf numFmtId="0" fontId="0" fillId="0" borderId="7" xfId="0" applyBorder="1"/>
    <xf numFmtId="0" fontId="0" fillId="0" borderId="8" xfId="0" applyBorder="1" applyAlignment="1">
      <alignment horizontal="center"/>
    </xf>
    <xf numFmtId="4" fontId="0" fillId="0" borderId="8" xfId="0" applyNumberFormat="1" applyBorder="1" applyAlignment="1">
      <alignment horizontal="center"/>
    </xf>
    <xf numFmtId="4" fontId="0" fillId="0" borderId="8" xfId="0" applyNumberFormat="1" applyBorder="1"/>
    <xf numFmtId="4" fontId="0" fillId="0" borderId="9" xfId="0" applyNumberFormat="1" applyBorder="1"/>
    <xf numFmtId="0" fontId="0" fillId="0" borderId="10" xfId="0" applyBorder="1"/>
    <xf numFmtId="0" fontId="0" fillId="0" borderId="11" xfId="0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0" fillId="0" borderId="11" xfId="0" applyBorder="1"/>
    <xf numFmtId="4" fontId="0" fillId="0" borderId="11" xfId="0" applyNumberFormat="1" applyBorder="1"/>
    <xf numFmtId="4" fontId="0" fillId="0" borderId="12" xfId="0" applyNumberFormat="1" applyBorder="1"/>
    <xf numFmtId="49" fontId="0" fillId="0" borderId="8" xfId="0" applyNumberForma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5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 applyAlignment="1">
      <alignment horizontal="center"/>
    </xf>
    <xf numFmtId="0" fontId="5" fillId="0" borderId="14" xfId="0" applyFont="1" applyBorder="1"/>
    <xf numFmtId="0" fontId="2" fillId="0" borderId="14" xfId="0" applyFont="1" applyBorder="1"/>
    <xf numFmtId="4" fontId="2" fillId="0" borderId="14" xfId="0" applyNumberFormat="1" applyFont="1" applyBorder="1"/>
    <xf numFmtId="4" fontId="2" fillId="0" borderId="14" xfId="0" applyNumberFormat="1" applyFont="1" applyBorder="1" applyAlignment="1">
      <alignment horizontal="center"/>
    </xf>
    <xf numFmtId="4" fontId="2" fillId="0" borderId="15" xfId="0" applyNumberFormat="1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Fill="1" applyBorder="1"/>
    <xf numFmtId="4" fontId="0" fillId="0" borderId="17" xfId="0" applyNumberFormat="1" applyBorder="1"/>
    <xf numFmtId="0" fontId="0" fillId="0" borderId="18" xfId="0" applyBorder="1"/>
    <xf numFmtId="0" fontId="0" fillId="0" borderId="18" xfId="0" applyBorder="1" applyAlignment="1">
      <alignment horizontal="center"/>
    </xf>
    <xf numFmtId="49" fontId="0" fillId="0" borderId="18" xfId="0" applyNumberFormat="1" applyBorder="1" applyAlignment="1">
      <alignment horizontal="center"/>
    </xf>
    <xf numFmtId="0" fontId="0" fillId="0" borderId="18" xfId="0" applyFill="1" applyBorder="1"/>
    <xf numFmtId="4" fontId="0" fillId="0" borderId="18" xfId="0" applyNumberFormat="1" applyBorder="1"/>
    <xf numFmtId="4" fontId="0" fillId="0" borderId="16" xfId="0" applyNumberFormat="1" applyBorder="1"/>
    <xf numFmtId="0" fontId="0" fillId="0" borderId="19" xfId="0" applyBorder="1"/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1" fillId="0" borderId="5" xfId="0" applyFont="1" applyBorder="1" applyAlignment="1"/>
    <xf numFmtId="0" fontId="1" fillId="0" borderId="0" xfId="0" applyFont="1" applyBorder="1" applyAlignme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Fill="1" applyBorder="1"/>
    <xf numFmtId="4" fontId="1" fillId="0" borderId="0" xfId="0" applyNumberFormat="1" applyFont="1" applyBorder="1"/>
    <xf numFmtId="0" fontId="0" fillId="0" borderId="3" xfId="0" applyFont="1" applyFill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tabSelected="1" workbookViewId="0">
      <selection activeCell="A71" sqref="A71"/>
    </sheetView>
  </sheetViews>
  <sheetFormatPr defaultRowHeight="15" x14ac:dyDescent="0.25"/>
  <cols>
    <col min="1" max="1" width="7.140625" customWidth="1"/>
    <col min="3" max="3" width="10.5703125" bestFit="1" customWidth="1"/>
    <col min="5" max="5" width="34" customWidth="1"/>
    <col min="6" max="6" width="16.42578125" customWidth="1"/>
    <col min="7" max="7" width="18.42578125" customWidth="1"/>
    <col min="8" max="8" width="20.28515625" customWidth="1"/>
  </cols>
  <sheetData>
    <row r="1" spans="1:8" x14ac:dyDescent="0.25">
      <c r="A1" t="s">
        <v>55</v>
      </c>
    </row>
    <row r="2" spans="1:8" x14ac:dyDescent="0.25">
      <c r="E2" s="5" t="s">
        <v>38</v>
      </c>
      <c r="F2" s="5"/>
    </row>
    <row r="3" spans="1:8" x14ac:dyDescent="0.25">
      <c r="E3" s="5" t="s">
        <v>37</v>
      </c>
      <c r="F3" s="5"/>
    </row>
    <row r="4" spans="1:8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6</v>
      </c>
    </row>
    <row r="5" spans="1:8" x14ac:dyDescent="0.25">
      <c r="A5" s="3"/>
      <c r="B5" s="3"/>
      <c r="C5" s="3"/>
      <c r="D5" s="3"/>
      <c r="E5" s="3"/>
      <c r="F5" s="3"/>
      <c r="G5" s="3" t="s">
        <v>7</v>
      </c>
      <c r="H5" s="3" t="s">
        <v>8</v>
      </c>
    </row>
    <row r="6" spans="1:8" x14ac:dyDescent="0.25">
      <c r="B6" t="s">
        <v>79</v>
      </c>
    </row>
    <row r="7" spans="1:8" x14ac:dyDescent="0.25">
      <c r="B7" t="s">
        <v>80</v>
      </c>
    </row>
    <row r="8" spans="1:8" x14ac:dyDescent="0.25">
      <c r="B8" t="s">
        <v>78</v>
      </c>
      <c r="F8" s="13"/>
      <c r="G8" s="13"/>
      <c r="H8" s="13"/>
    </row>
    <row r="9" spans="1:8" ht="18.75" x14ac:dyDescent="0.3">
      <c r="C9" s="1"/>
      <c r="E9" s="21" t="s">
        <v>30</v>
      </c>
      <c r="F9" s="22"/>
      <c r="G9" s="13"/>
      <c r="H9" s="13"/>
    </row>
    <row r="10" spans="1:8" x14ac:dyDescent="0.25">
      <c r="B10" s="5" t="s">
        <v>13</v>
      </c>
      <c r="C10" s="2"/>
      <c r="F10" s="13"/>
      <c r="G10" s="13"/>
      <c r="H10" s="13"/>
    </row>
    <row r="11" spans="1:8" x14ac:dyDescent="0.25">
      <c r="B11" s="2">
        <v>3</v>
      </c>
      <c r="C11" s="2"/>
      <c r="D11" s="5"/>
      <c r="E11" s="5" t="s">
        <v>9</v>
      </c>
      <c r="F11" s="14">
        <f>F12+F14+F21+F26</f>
        <v>1669400</v>
      </c>
      <c r="G11" s="14">
        <f>G12+G14+G22+G27</f>
        <v>1699400</v>
      </c>
      <c r="H11" s="14">
        <f>H12+H14</f>
        <v>1663800</v>
      </c>
    </row>
    <row r="12" spans="1:8" x14ac:dyDescent="0.25">
      <c r="B12" s="2">
        <v>31</v>
      </c>
      <c r="C12" s="2"/>
      <c r="D12" s="5"/>
      <c r="E12" s="5" t="s">
        <v>10</v>
      </c>
      <c r="F12" s="14">
        <f>F13</f>
        <v>1333800</v>
      </c>
      <c r="G12" s="14">
        <v>1333800</v>
      </c>
      <c r="H12" s="14">
        <v>1333800</v>
      </c>
    </row>
    <row r="13" spans="1:8" x14ac:dyDescent="0.25">
      <c r="A13" s="24" t="s">
        <v>81</v>
      </c>
      <c r="B13" s="25">
        <v>311</v>
      </c>
      <c r="C13" s="26" t="s">
        <v>19</v>
      </c>
      <c r="D13" s="29">
        <v>11</v>
      </c>
      <c r="E13" s="24" t="s">
        <v>11</v>
      </c>
      <c r="F13" s="28">
        <v>1333800</v>
      </c>
      <c r="G13" s="30"/>
      <c r="H13" s="30"/>
    </row>
    <row r="14" spans="1:8" s="5" customFormat="1" x14ac:dyDescent="0.25">
      <c r="A14" s="32"/>
      <c r="B14" s="76">
        <v>32</v>
      </c>
      <c r="C14" s="77"/>
      <c r="D14" s="76"/>
      <c r="E14" s="32" t="s">
        <v>15</v>
      </c>
      <c r="F14" s="31">
        <f>F15</f>
        <v>270000</v>
      </c>
      <c r="G14" s="31">
        <v>300000</v>
      </c>
      <c r="H14" s="31">
        <v>330000</v>
      </c>
    </row>
    <row r="15" spans="1:8" x14ac:dyDescent="0.25">
      <c r="A15" s="24" t="s">
        <v>82</v>
      </c>
      <c r="B15" s="25">
        <v>322</v>
      </c>
      <c r="C15" s="26" t="s">
        <v>19</v>
      </c>
      <c r="D15" s="29">
        <v>11</v>
      </c>
      <c r="E15" s="24" t="s">
        <v>16</v>
      </c>
      <c r="F15" s="30">
        <v>270000</v>
      </c>
      <c r="G15" s="30"/>
      <c r="H15" s="30"/>
    </row>
    <row r="16" spans="1:8" x14ac:dyDescent="0.25">
      <c r="A16" s="78" t="s">
        <v>74</v>
      </c>
      <c r="B16" s="78"/>
      <c r="C16" s="78"/>
      <c r="D16" s="78"/>
      <c r="E16" s="79"/>
      <c r="F16" s="66"/>
      <c r="G16" s="66"/>
      <c r="H16" s="66"/>
    </row>
    <row r="17" spans="1:8" x14ac:dyDescent="0.25">
      <c r="A17" s="80"/>
      <c r="B17" s="81">
        <v>45</v>
      </c>
      <c r="C17" s="82"/>
      <c r="D17" s="81"/>
      <c r="E17" s="83" t="s">
        <v>75</v>
      </c>
      <c r="F17" s="84">
        <f>F18</f>
        <v>132000</v>
      </c>
      <c r="G17" s="84"/>
      <c r="H17" s="84"/>
    </row>
    <row r="18" spans="1:8" x14ac:dyDescent="0.25">
      <c r="A18" s="24" t="s">
        <v>85</v>
      </c>
      <c r="B18" s="25">
        <v>451</v>
      </c>
      <c r="C18" s="26" t="s">
        <v>19</v>
      </c>
      <c r="D18" s="29">
        <v>11</v>
      </c>
      <c r="E18" s="85" t="s">
        <v>76</v>
      </c>
      <c r="F18" s="30">
        <v>132000</v>
      </c>
      <c r="G18" s="30"/>
      <c r="H18" s="30"/>
    </row>
    <row r="19" spans="1:8" x14ac:dyDescent="0.25">
      <c r="B19" s="2"/>
      <c r="C19" s="8"/>
      <c r="D19" s="1"/>
      <c r="F19" s="13"/>
      <c r="G19" s="13"/>
      <c r="H19" s="13"/>
    </row>
    <row r="20" spans="1:8" x14ac:dyDescent="0.25">
      <c r="B20" s="2" t="s">
        <v>14</v>
      </c>
      <c r="C20" s="8"/>
      <c r="D20" s="1"/>
      <c r="F20" s="13"/>
      <c r="G20" s="13"/>
      <c r="H20" s="13"/>
    </row>
    <row r="21" spans="1:8" x14ac:dyDescent="0.25">
      <c r="B21" s="2">
        <v>3</v>
      </c>
      <c r="C21" s="8"/>
      <c r="D21" s="1"/>
      <c r="E21" s="5" t="s">
        <v>9</v>
      </c>
      <c r="F21" s="14">
        <f>F22</f>
        <v>9600</v>
      </c>
      <c r="G21" s="14">
        <f>G22</f>
        <v>9600</v>
      </c>
      <c r="H21" s="14">
        <f>H22</f>
        <v>9600</v>
      </c>
    </row>
    <row r="22" spans="1:8" x14ac:dyDescent="0.25">
      <c r="B22" s="2">
        <v>32</v>
      </c>
      <c r="C22" s="8"/>
      <c r="D22" s="1"/>
      <c r="E22" s="5" t="s">
        <v>15</v>
      </c>
      <c r="F22" s="14">
        <f>F23</f>
        <v>9600</v>
      </c>
      <c r="G22" s="14">
        <v>9600</v>
      </c>
      <c r="H22" s="14">
        <v>9600</v>
      </c>
    </row>
    <row r="23" spans="1:8" x14ac:dyDescent="0.25">
      <c r="A23" s="24" t="s">
        <v>83</v>
      </c>
      <c r="B23" s="25">
        <v>322</v>
      </c>
      <c r="C23" s="26" t="s">
        <v>19</v>
      </c>
      <c r="D23" s="25">
        <v>11</v>
      </c>
      <c r="E23" s="27" t="s">
        <v>16</v>
      </c>
      <c r="F23" s="28">
        <v>9600</v>
      </c>
      <c r="G23" s="28"/>
      <c r="H23" s="28"/>
    </row>
    <row r="24" spans="1:8" x14ac:dyDescent="0.25">
      <c r="B24" s="2"/>
      <c r="C24" s="8"/>
      <c r="D24" s="1"/>
      <c r="F24" s="13"/>
      <c r="G24" s="13"/>
      <c r="H24" s="13"/>
    </row>
    <row r="25" spans="1:8" x14ac:dyDescent="0.25">
      <c r="A25" s="9"/>
      <c r="B25" s="10" t="s">
        <v>17</v>
      </c>
      <c r="C25" s="8"/>
      <c r="D25" s="1"/>
      <c r="F25" s="13"/>
      <c r="G25" s="13"/>
      <c r="H25" s="13"/>
    </row>
    <row r="26" spans="1:8" x14ac:dyDescent="0.25">
      <c r="B26" s="2">
        <v>3</v>
      </c>
      <c r="C26" s="8"/>
      <c r="D26" s="1"/>
      <c r="E26" s="5" t="s">
        <v>9</v>
      </c>
      <c r="F26" s="14">
        <f>F27</f>
        <v>56000</v>
      </c>
      <c r="G26" s="14">
        <f>G27</f>
        <v>56000</v>
      </c>
      <c r="H26" s="14">
        <f>H27</f>
        <v>56000</v>
      </c>
    </row>
    <row r="27" spans="1:8" x14ac:dyDescent="0.25">
      <c r="B27" s="2">
        <v>32</v>
      </c>
      <c r="C27" s="8"/>
      <c r="D27" s="1"/>
      <c r="E27" s="5" t="s">
        <v>15</v>
      </c>
      <c r="F27" s="14">
        <f>F28</f>
        <v>56000</v>
      </c>
      <c r="G27" s="14">
        <v>56000</v>
      </c>
      <c r="H27" s="14">
        <v>56000</v>
      </c>
    </row>
    <row r="28" spans="1:8" x14ac:dyDescent="0.25">
      <c r="A28" s="24" t="s">
        <v>84</v>
      </c>
      <c r="B28" s="25">
        <v>322</v>
      </c>
      <c r="C28" s="26" t="s">
        <v>19</v>
      </c>
      <c r="D28" s="29">
        <v>11</v>
      </c>
      <c r="E28" s="27" t="s">
        <v>16</v>
      </c>
      <c r="F28" s="30">
        <v>56000</v>
      </c>
      <c r="G28" s="30"/>
      <c r="H28" s="30"/>
    </row>
    <row r="29" spans="1:8" x14ac:dyDescent="0.25">
      <c r="B29" s="2"/>
      <c r="C29" s="8"/>
      <c r="D29" s="1"/>
      <c r="F29" s="13"/>
      <c r="G29" s="13"/>
      <c r="H29" s="13"/>
    </row>
    <row r="30" spans="1:8" ht="15.75" x14ac:dyDescent="0.25">
      <c r="B30" s="2"/>
      <c r="C30" s="15" t="s">
        <v>18</v>
      </c>
      <c r="D30" s="12"/>
      <c r="E30" s="12"/>
      <c r="F30" s="14">
        <f>F11+F17</f>
        <v>1801400</v>
      </c>
      <c r="G30" s="14">
        <f>G12+G14+G21+G26</f>
        <v>1699400</v>
      </c>
      <c r="H30" s="14">
        <f>H12+H14+H22+H27</f>
        <v>1729400</v>
      </c>
    </row>
    <row r="31" spans="1:8" x14ac:dyDescent="0.25">
      <c r="B31" s="2"/>
      <c r="C31" s="8"/>
      <c r="F31" s="13"/>
      <c r="G31" s="13"/>
      <c r="H31" s="13"/>
    </row>
    <row r="32" spans="1:8" ht="18.75" x14ac:dyDescent="0.3">
      <c r="B32" s="2"/>
      <c r="C32" s="8"/>
      <c r="E32" s="18" t="s">
        <v>20</v>
      </c>
      <c r="F32" s="19"/>
      <c r="G32" s="19"/>
      <c r="H32" s="13"/>
    </row>
    <row r="33" spans="1:8" x14ac:dyDescent="0.25">
      <c r="B33" s="2">
        <v>3</v>
      </c>
      <c r="C33" s="8"/>
      <c r="D33" s="1"/>
      <c r="E33" t="s">
        <v>9</v>
      </c>
      <c r="F33" s="14">
        <f>F34++F38+F43</f>
        <v>715020</v>
      </c>
      <c r="G33" s="14">
        <f>G34+G38+G43</f>
        <v>725020</v>
      </c>
      <c r="H33" s="14">
        <f>H34+H38+H43</f>
        <v>730020</v>
      </c>
    </row>
    <row r="34" spans="1:8" x14ac:dyDescent="0.25">
      <c r="B34" s="2">
        <v>31</v>
      </c>
      <c r="C34" s="8"/>
      <c r="D34" s="1"/>
      <c r="E34" s="5" t="s">
        <v>10</v>
      </c>
      <c r="F34" s="14">
        <f>F35+F36+F37</f>
        <v>508852</v>
      </c>
      <c r="G34" s="14">
        <v>527280</v>
      </c>
      <c r="H34" s="14">
        <v>545890</v>
      </c>
    </row>
    <row r="35" spans="1:8" s="7" customFormat="1" x14ac:dyDescent="0.25">
      <c r="A35" s="27"/>
      <c r="B35" s="25">
        <v>311</v>
      </c>
      <c r="C35" s="26" t="s">
        <v>19</v>
      </c>
      <c r="D35" s="25">
        <v>43</v>
      </c>
      <c r="E35" s="27" t="s">
        <v>21</v>
      </c>
      <c r="F35" s="28">
        <v>201052</v>
      </c>
      <c r="G35" s="28"/>
      <c r="H35" s="28"/>
    </row>
    <row r="36" spans="1:8" s="7" customFormat="1" x14ac:dyDescent="0.25">
      <c r="A36" s="27"/>
      <c r="B36" s="25">
        <v>312</v>
      </c>
      <c r="C36" s="26" t="s">
        <v>19</v>
      </c>
      <c r="D36" s="25">
        <v>43</v>
      </c>
      <c r="E36" s="27" t="s">
        <v>31</v>
      </c>
      <c r="F36" s="28">
        <v>52800</v>
      </c>
      <c r="G36" s="28"/>
      <c r="H36" s="28"/>
    </row>
    <row r="37" spans="1:8" s="7" customFormat="1" x14ac:dyDescent="0.25">
      <c r="A37" s="27"/>
      <c r="B37" s="25">
        <v>313</v>
      </c>
      <c r="C37" s="26" t="s">
        <v>19</v>
      </c>
      <c r="D37" s="25">
        <v>43</v>
      </c>
      <c r="E37" s="27" t="s">
        <v>12</v>
      </c>
      <c r="F37" s="28">
        <v>255000</v>
      </c>
      <c r="G37" s="28"/>
      <c r="H37" s="28"/>
    </row>
    <row r="38" spans="1:8" x14ac:dyDescent="0.25">
      <c r="B38" s="2">
        <v>32</v>
      </c>
      <c r="C38" s="8"/>
      <c r="D38" s="1"/>
      <c r="E38" s="5" t="s">
        <v>15</v>
      </c>
      <c r="F38" s="14">
        <f>F39+F40+F41+F42</f>
        <v>202668</v>
      </c>
      <c r="G38" s="14">
        <v>194040</v>
      </c>
      <c r="H38" s="14">
        <v>180330</v>
      </c>
    </row>
    <row r="39" spans="1:8" s="7" customFormat="1" x14ac:dyDescent="0.25">
      <c r="A39" s="27"/>
      <c r="B39" s="25">
        <v>321</v>
      </c>
      <c r="C39" s="26" t="s">
        <v>19</v>
      </c>
      <c r="D39" s="25">
        <v>43</v>
      </c>
      <c r="E39" s="27" t="s">
        <v>22</v>
      </c>
      <c r="F39" s="28">
        <v>88205</v>
      </c>
      <c r="G39" s="28"/>
      <c r="H39" s="28"/>
    </row>
    <row r="40" spans="1:8" s="7" customFormat="1" x14ac:dyDescent="0.25">
      <c r="A40" s="27"/>
      <c r="B40" s="25">
        <v>322</v>
      </c>
      <c r="C40" s="26" t="s">
        <v>19</v>
      </c>
      <c r="D40" s="25">
        <v>43</v>
      </c>
      <c r="E40" s="27" t="s">
        <v>16</v>
      </c>
      <c r="F40" s="28">
        <v>21463</v>
      </c>
      <c r="G40" s="28"/>
      <c r="H40" s="28"/>
    </row>
    <row r="41" spans="1:8" s="7" customFormat="1" x14ac:dyDescent="0.25">
      <c r="A41" s="27"/>
      <c r="B41" s="25">
        <v>323</v>
      </c>
      <c r="C41" s="26" t="s">
        <v>19</v>
      </c>
      <c r="D41" s="25">
        <v>43</v>
      </c>
      <c r="E41" s="27" t="s">
        <v>23</v>
      </c>
      <c r="F41" s="28">
        <v>75000</v>
      </c>
      <c r="G41" s="28"/>
      <c r="H41" s="28"/>
    </row>
    <row r="42" spans="1:8" s="7" customFormat="1" x14ac:dyDescent="0.25">
      <c r="A42" s="27"/>
      <c r="B42" s="25">
        <v>329</v>
      </c>
      <c r="C42" s="26" t="s">
        <v>19</v>
      </c>
      <c r="D42" s="25">
        <v>43</v>
      </c>
      <c r="E42" s="27" t="s">
        <v>24</v>
      </c>
      <c r="F42" s="28">
        <v>18000</v>
      </c>
      <c r="G42" s="28"/>
      <c r="H42" s="28"/>
    </row>
    <row r="43" spans="1:8" x14ac:dyDescent="0.25">
      <c r="B43" s="2">
        <v>34</v>
      </c>
      <c r="C43" s="8"/>
      <c r="D43" s="1"/>
      <c r="E43" s="5" t="s">
        <v>25</v>
      </c>
      <c r="F43" s="14">
        <f>F44</f>
        <v>3500</v>
      </c>
      <c r="G43" s="14">
        <v>3700</v>
      </c>
      <c r="H43" s="14">
        <v>3800</v>
      </c>
    </row>
    <row r="44" spans="1:8" s="7" customFormat="1" x14ac:dyDescent="0.25">
      <c r="A44" s="27"/>
      <c r="B44" s="25">
        <v>343</v>
      </c>
      <c r="C44" s="26" t="s">
        <v>19</v>
      </c>
      <c r="D44" s="25">
        <v>43</v>
      </c>
      <c r="E44" s="27" t="s">
        <v>26</v>
      </c>
      <c r="F44" s="28">
        <v>3500</v>
      </c>
      <c r="G44" s="28"/>
      <c r="H44" s="28"/>
    </row>
    <row r="45" spans="1:8" x14ac:dyDescent="0.25">
      <c r="B45" s="2"/>
      <c r="C45" s="8"/>
      <c r="D45" s="1"/>
      <c r="F45" s="13"/>
      <c r="G45" s="13"/>
      <c r="H45" s="13"/>
    </row>
    <row r="46" spans="1:8" x14ac:dyDescent="0.25">
      <c r="B46" s="5" t="s">
        <v>77</v>
      </c>
      <c r="C46" s="16"/>
      <c r="D46" s="2"/>
      <c r="E46" s="5"/>
      <c r="F46" s="13"/>
      <c r="G46" s="13"/>
      <c r="H46" s="13"/>
    </row>
    <row r="47" spans="1:8" x14ac:dyDescent="0.25">
      <c r="B47" s="2">
        <v>4</v>
      </c>
      <c r="C47" s="16"/>
      <c r="D47" s="2"/>
      <c r="E47" s="5" t="s">
        <v>27</v>
      </c>
      <c r="F47" s="14">
        <f>F48</f>
        <v>8000</v>
      </c>
      <c r="G47" s="14">
        <f>G48</f>
        <v>5000</v>
      </c>
      <c r="H47" s="13"/>
    </row>
    <row r="48" spans="1:8" x14ac:dyDescent="0.25">
      <c r="B48" s="2">
        <v>42</v>
      </c>
      <c r="C48" s="16"/>
      <c r="D48" s="2"/>
      <c r="E48" s="5" t="s">
        <v>28</v>
      </c>
      <c r="F48" s="14">
        <f>F49</f>
        <v>8000</v>
      </c>
      <c r="G48" s="14">
        <v>5000</v>
      </c>
      <c r="H48" s="14">
        <v>0</v>
      </c>
    </row>
    <row r="49" spans="1:8" x14ac:dyDescent="0.25">
      <c r="A49" s="24"/>
      <c r="B49" s="29">
        <v>422</v>
      </c>
      <c r="C49" s="26" t="s">
        <v>19</v>
      </c>
      <c r="D49" s="29">
        <v>43</v>
      </c>
      <c r="E49" s="32" t="s">
        <v>29</v>
      </c>
      <c r="F49" s="30">
        <v>8000</v>
      </c>
      <c r="G49" s="30"/>
      <c r="H49" s="30"/>
    </row>
    <row r="50" spans="1:8" x14ac:dyDescent="0.25">
      <c r="B50" s="1"/>
      <c r="C50" s="6"/>
      <c r="D50" s="1"/>
      <c r="F50" s="13"/>
      <c r="G50" s="13"/>
      <c r="H50" s="13"/>
    </row>
    <row r="51" spans="1:8" ht="15.75" x14ac:dyDescent="0.25">
      <c r="A51" s="12" t="s">
        <v>45</v>
      </c>
      <c r="B51" s="20"/>
      <c r="C51" s="11"/>
      <c r="D51" s="20"/>
      <c r="E51" s="12"/>
      <c r="F51" s="17">
        <f>F33+F47</f>
        <v>723020</v>
      </c>
      <c r="G51" s="17">
        <f>G33+G47</f>
        <v>730020</v>
      </c>
      <c r="H51" s="17">
        <f>H33+H48</f>
        <v>730020</v>
      </c>
    </row>
    <row r="52" spans="1:8" x14ac:dyDescent="0.25">
      <c r="B52" s="1"/>
      <c r="D52" s="1"/>
      <c r="F52" s="13"/>
      <c r="G52" s="13"/>
      <c r="H52" s="13"/>
    </row>
    <row r="53" spans="1:8" ht="18.75" x14ac:dyDescent="0.3">
      <c r="B53" s="1"/>
      <c r="D53" s="1"/>
      <c r="E53" s="18" t="s">
        <v>34</v>
      </c>
      <c r="F53" s="13"/>
      <c r="G53" s="13"/>
      <c r="H53" s="13"/>
    </row>
    <row r="54" spans="1:8" x14ac:dyDescent="0.25">
      <c r="B54" s="23"/>
      <c r="D54" s="1"/>
      <c r="F54" s="13"/>
      <c r="G54" s="13"/>
      <c r="H54" s="13"/>
    </row>
    <row r="55" spans="1:8" x14ac:dyDescent="0.25">
      <c r="B55" s="2">
        <v>3</v>
      </c>
      <c r="C55" s="5"/>
      <c r="D55" s="2"/>
      <c r="E55" s="5" t="s">
        <v>9</v>
      </c>
      <c r="F55" s="14">
        <f>F56</f>
        <v>25000</v>
      </c>
      <c r="G55" s="14">
        <f>G56</f>
        <v>18500</v>
      </c>
      <c r="H55" s="14">
        <f>H56</f>
        <v>16000</v>
      </c>
    </row>
    <row r="56" spans="1:8" x14ac:dyDescent="0.25">
      <c r="B56" s="2">
        <v>32</v>
      </c>
      <c r="C56" s="5"/>
      <c r="D56" s="2"/>
      <c r="E56" s="5" t="s">
        <v>15</v>
      </c>
      <c r="F56" s="14">
        <f>F57</f>
        <v>25000</v>
      </c>
      <c r="G56" s="14">
        <v>18500</v>
      </c>
      <c r="H56" s="14">
        <v>16000</v>
      </c>
    </row>
    <row r="57" spans="1:8" x14ac:dyDescent="0.25">
      <c r="A57" s="24"/>
      <c r="B57" s="29">
        <v>322</v>
      </c>
      <c r="C57" s="26" t="s">
        <v>19</v>
      </c>
      <c r="D57" s="29" t="s">
        <v>32</v>
      </c>
      <c r="E57" s="24" t="s">
        <v>16</v>
      </c>
      <c r="F57" s="30">
        <v>25000</v>
      </c>
      <c r="G57" s="30"/>
      <c r="H57" s="30"/>
    </row>
    <row r="58" spans="1:8" x14ac:dyDescent="0.25">
      <c r="B58" s="1"/>
      <c r="D58" s="1"/>
      <c r="E58" t="s">
        <v>33</v>
      </c>
      <c r="F58" s="13"/>
      <c r="G58" s="13"/>
      <c r="H58" s="13"/>
    </row>
    <row r="59" spans="1:8" s="5" customFormat="1" x14ac:dyDescent="0.25">
      <c r="A59" s="5" t="s">
        <v>35</v>
      </c>
      <c r="B59" s="2"/>
      <c r="D59" s="2"/>
      <c r="F59" s="14">
        <f>F55</f>
        <v>25000</v>
      </c>
      <c r="G59" s="14">
        <f>G55</f>
        <v>18500</v>
      </c>
      <c r="H59" s="14">
        <f>H55</f>
        <v>16000</v>
      </c>
    </row>
    <row r="60" spans="1:8" x14ac:dyDescent="0.25">
      <c r="B60" s="1"/>
      <c r="D60" s="1"/>
    </row>
    <row r="61" spans="1:8" ht="18.75" x14ac:dyDescent="0.3">
      <c r="B61" s="1"/>
      <c r="C61" s="18" t="s">
        <v>36</v>
      </c>
      <c r="D61" s="21"/>
      <c r="E61" s="18"/>
      <c r="F61" s="19">
        <f>F30+F51+F59</f>
        <v>2549420</v>
      </c>
      <c r="G61" s="19">
        <f>G11+G33+G47+G55</f>
        <v>2447920</v>
      </c>
      <c r="H61" s="19">
        <f>H30+H51+H59</f>
        <v>2475420</v>
      </c>
    </row>
    <row r="62" spans="1:8" ht="18.75" x14ac:dyDescent="0.3">
      <c r="B62" s="1"/>
      <c r="C62" s="18"/>
      <c r="D62" s="21"/>
      <c r="E62" s="18"/>
      <c r="F62" s="19"/>
      <c r="G62" s="19"/>
      <c r="H62" s="19"/>
    </row>
    <row r="63" spans="1:8" x14ac:dyDescent="0.25">
      <c r="B63" s="1"/>
      <c r="D63" s="1"/>
      <c r="G63" s="13"/>
    </row>
    <row r="64" spans="1:8" x14ac:dyDescent="0.25">
      <c r="E64" t="s">
        <v>39</v>
      </c>
    </row>
    <row r="65" spans="1:8" x14ac:dyDescent="0.25">
      <c r="A65" t="s">
        <v>40</v>
      </c>
    </row>
    <row r="66" spans="1:8" x14ac:dyDescent="0.25">
      <c r="A66" t="s">
        <v>41</v>
      </c>
    </row>
    <row r="67" spans="1:8" x14ac:dyDescent="0.25">
      <c r="G67" t="s">
        <v>42</v>
      </c>
    </row>
    <row r="68" spans="1:8" x14ac:dyDescent="0.25">
      <c r="G68" t="s">
        <v>43</v>
      </c>
    </row>
    <row r="69" spans="1:8" x14ac:dyDescent="0.25">
      <c r="G69" t="s">
        <v>44</v>
      </c>
    </row>
    <row r="70" spans="1:8" x14ac:dyDescent="0.25">
      <c r="A70" s="5" t="s">
        <v>55</v>
      </c>
      <c r="B70" s="5"/>
      <c r="C70" s="5"/>
    </row>
    <row r="71" spans="1:8" x14ac:dyDescent="0.25">
      <c r="A71" s="5" t="s">
        <v>88</v>
      </c>
      <c r="B71" s="5"/>
      <c r="C71" s="5"/>
    </row>
    <row r="72" spans="1:8" x14ac:dyDescent="0.25">
      <c r="A72" s="5"/>
      <c r="B72" s="5"/>
      <c r="C72" s="5"/>
      <c r="G72" s="13">
        <f>G92+G89-G34-G38-G43-G47</f>
        <v>0</v>
      </c>
    </row>
    <row r="73" spans="1:8" x14ac:dyDescent="0.25">
      <c r="B73" t="s">
        <v>86</v>
      </c>
    </row>
    <row r="74" spans="1:8" x14ac:dyDescent="0.25">
      <c r="B74" t="s">
        <v>87</v>
      </c>
    </row>
    <row r="75" spans="1:8" x14ac:dyDescent="0.25">
      <c r="B75" t="s">
        <v>78</v>
      </c>
      <c r="F75" s="13"/>
      <c r="G75" s="13"/>
      <c r="H75" s="13"/>
    </row>
    <row r="76" spans="1:8" x14ac:dyDescent="0.25">
      <c r="F76" s="13"/>
      <c r="G76" s="13"/>
      <c r="H76" s="13"/>
    </row>
    <row r="77" spans="1:8" x14ac:dyDescent="0.25">
      <c r="F77" s="13"/>
      <c r="G77" s="13"/>
      <c r="H77" s="13"/>
    </row>
    <row r="78" spans="1:8" x14ac:dyDescent="0.25">
      <c r="E78" s="5" t="s">
        <v>56</v>
      </c>
      <c r="F78" s="14"/>
      <c r="G78" s="13"/>
      <c r="H78" s="13"/>
    </row>
    <row r="79" spans="1:8" x14ac:dyDescent="0.25">
      <c r="E79" s="2" t="s">
        <v>57</v>
      </c>
      <c r="F79" s="14"/>
      <c r="G79" s="13"/>
      <c r="H79" s="13"/>
    </row>
    <row r="80" spans="1:8" x14ac:dyDescent="0.25">
      <c r="E80" s="2"/>
      <c r="F80" s="14"/>
      <c r="G80" s="13"/>
      <c r="H80" s="13"/>
    </row>
    <row r="82" spans="1:8" ht="15.75" x14ac:dyDescent="0.25">
      <c r="A82" s="34" t="s">
        <v>0</v>
      </c>
      <c r="B82" s="34" t="s">
        <v>52</v>
      </c>
      <c r="C82" s="34" t="s">
        <v>2</v>
      </c>
      <c r="D82" s="34" t="s">
        <v>53</v>
      </c>
      <c r="E82" s="34" t="s">
        <v>4</v>
      </c>
      <c r="F82" s="34" t="s">
        <v>46</v>
      </c>
      <c r="G82" s="34" t="s">
        <v>54</v>
      </c>
      <c r="H82" s="34" t="s">
        <v>47</v>
      </c>
    </row>
    <row r="83" spans="1:8" x14ac:dyDescent="0.25">
      <c r="B83" s="1"/>
      <c r="C83" s="33"/>
      <c r="D83" s="33"/>
      <c r="E83" s="13"/>
    </row>
    <row r="84" spans="1:8" x14ac:dyDescent="0.25">
      <c r="B84" s="2">
        <v>63</v>
      </c>
      <c r="C84" s="33"/>
      <c r="D84" s="33"/>
      <c r="E84" s="14" t="s">
        <v>58</v>
      </c>
      <c r="F84" s="14">
        <f>F86</f>
        <v>25000</v>
      </c>
      <c r="G84" s="14">
        <v>18500</v>
      </c>
      <c r="H84" s="14">
        <v>16000</v>
      </c>
    </row>
    <row r="85" spans="1:8" x14ac:dyDescent="0.25">
      <c r="B85" s="2"/>
      <c r="C85" s="33"/>
      <c r="D85" s="33"/>
      <c r="E85" s="14" t="s">
        <v>59</v>
      </c>
      <c r="F85" s="14"/>
      <c r="G85" s="14"/>
      <c r="H85" s="14"/>
    </row>
    <row r="86" spans="1:8" x14ac:dyDescent="0.25">
      <c r="A86" s="35"/>
      <c r="B86" s="36">
        <v>636</v>
      </c>
      <c r="C86" s="37" t="s">
        <v>19</v>
      </c>
      <c r="D86" s="36">
        <v>52</v>
      </c>
      <c r="E86" s="38" t="s">
        <v>60</v>
      </c>
      <c r="F86" s="38">
        <v>25000</v>
      </c>
      <c r="G86" s="38"/>
      <c r="H86" s="39"/>
    </row>
    <row r="87" spans="1:8" x14ac:dyDescent="0.25">
      <c r="A87" s="40"/>
      <c r="B87" s="41"/>
      <c r="C87" s="42"/>
      <c r="D87" s="41"/>
      <c r="E87" s="43" t="s">
        <v>61</v>
      </c>
      <c r="F87" s="43"/>
      <c r="G87" s="43"/>
      <c r="H87" s="44"/>
    </row>
    <row r="88" spans="1:8" x14ac:dyDescent="0.25">
      <c r="B88" s="1"/>
      <c r="C88" s="33"/>
      <c r="D88" s="1"/>
      <c r="F88" s="13"/>
      <c r="G88" s="13"/>
      <c r="H88" s="13"/>
    </row>
    <row r="89" spans="1:8" x14ac:dyDescent="0.25">
      <c r="B89" s="2">
        <v>64</v>
      </c>
      <c r="C89" s="1"/>
      <c r="D89" s="1"/>
      <c r="E89" s="5" t="s">
        <v>48</v>
      </c>
      <c r="F89" s="14">
        <f>F90</f>
        <v>20</v>
      </c>
      <c r="G89" s="14">
        <v>20</v>
      </c>
      <c r="H89" s="14">
        <v>20</v>
      </c>
    </row>
    <row r="90" spans="1:8" x14ac:dyDescent="0.25">
      <c r="A90" s="45"/>
      <c r="B90" s="46">
        <v>641</v>
      </c>
      <c r="C90" s="47" t="s">
        <v>19</v>
      </c>
      <c r="D90" s="46">
        <v>11</v>
      </c>
      <c r="E90" s="48" t="s">
        <v>49</v>
      </c>
      <c r="F90" s="49">
        <v>20</v>
      </c>
      <c r="G90" s="49"/>
      <c r="H90" s="50"/>
    </row>
    <row r="91" spans="1:8" x14ac:dyDescent="0.25">
      <c r="B91" s="1"/>
      <c r="C91" s="33"/>
      <c r="D91" s="33"/>
      <c r="E91" s="13"/>
      <c r="F91" s="13"/>
      <c r="G91" s="13"/>
      <c r="H91" s="13"/>
    </row>
    <row r="92" spans="1:8" x14ac:dyDescent="0.25">
      <c r="B92" s="2">
        <v>65</v>
      </c>
      <c r="C92" s="33"/>
      <c r="D92" s="1"/>
      <c r="E92" s="5" t="s">
        <v>62</v>
      </c>
      <c r="F92" s="14">
        <f>F94</f>
        <v>723000</v>
      </c>
      <c r="G92" s="14">
        <v>730000</v>
      </c>
      <c r="H92" s="14">
        <v>730000</v>
      </c>
    </row>
    <row r="93" spans="1:8" x14ac:dyDescent="0.25">
      <c r="B93" s="2"/>
      <c r="C93" s="33"/>
      <c r="D93" s="1"/>
      <c r="E93" s="5" t="s">
        <v>63</v>
      </c>
      <c r="F93" s="14"/>
      <c r="G93" s="14"/>
      <c r="H93" s="14"/>
    </row>
    <row r="94" spans="1:8" x14ac:dyDescent="0.25">
      <c r="A94" s="45"/>
      <c r="B94" s="46">
        <v>652</v>
      </c>
      <c r="C94" s="47" t="s">
        <v>19</v>
      </c>
      <c r="D94" s="46">
        <v>43</v>
      </c>
      <c r="E94" s="49" t="s">
        <v>50</v>
      </c>
      <c r="F94" s="49">
        <v>723000</v>
      </c>
      <c r="G94" s="49"/>
      <c r="H94" s="50"/>
    </row>
    <row r="95" spans="1:8" x14ac:dyDescent="0.25">
      <c r="B95" s="1"/>
      <c r="C95" s="33"/>
      <c r="D95" s="1"/>
      <c r="F95" s="13"/>
      <c r="G95" s="13"/>
      <c r="H95" s="13"/>
    </row>
    <row r="96" spans="1:8" x14ac:dyDescent="0.25">
      <c r="B96" s="2">
        <v>67</v>
      </c>
      <c r="C96" s="2"/>
      <c r="D96" s="2"/>
      <c r="E96" s="5" t="s">
        <v>64</v>
      </c>
      <c r="F96" s="14">
        <f>F98+F101+F103+F105+F106+F108</f>
        <v>1801400</v>
      </c>
      <c r="G96" s="14">
        <v>1699400</v>
      </c>
      <c r="H96" s="14">
        <v>1729400</v>
      </c>
    </row>
    <row r="97" spans="1:8" x14ac:dyDescent="0.25">
      <c r="B97" s="2"/>
      <c r="C97" s="1"/>
      <c r="D97" s="1"/>
      <c r="F97" s="13"/>
      <c r="G97" s="13"/>
      <c r="H97" s="13"/>
    </row>
    <row r="98" spans="1:8" x14ac:dyDescent="0.25">
      <c r="A98" s="35"/>
      <c r="B98" s="36">
        <v>671</v>
      </c>
      <c r="C98" s="37" t="s">
        <v>19</v>
      </c>
      <c r="D98" s="36">
        <v>11</v>
      </c>
      <c r="E98" s="38" t="s">
        <v>51</v>
      </c>
      <c r="F98" s="38">
        <v>1296000</v>
      </c>
      <c r="G98" s="38"/>
      <c r="H98" s="39"/>
    </row>
    <row r="99" spans="1:8" x14ac:dyDescent="0.25">
      <c r="A99" s="40"/>
      <c r="B99" s="41"/>
      <c r="C99" s="51"/>
      <c r="D99" s="41"/>
      <c r="E99" s="43" t="s">
        <v>65</v>
      </c>
      <c r="F99" s="43"/>
      <c r="G99" s="43"/>
      <c r="H99" s="44"/>
    </row>
    <row r="100" spans="1:8" x14ac:dyDescent="0.25">
      <c r="A100" s="35"/>
      <c r="B100" s="36">
        <v>671</v>
      </c>
      <c r="C100" s="37" t="s">
        <v>19</v>
      </c>
      <c r="D100" s="36">
        <v>11</v>
      </c>
      <c r="E100" s="52" t="s">
        <v>51</v>
      </c>
      <c r="F100" s="38"/>
      <c r="G100" s="38"/>
      <c r="H100" s="39"/>
    </row>
    <row r="101" spans="1:8" x14ac:dyDescent="0.25">
      <c r="A101" s="40"/>
      <c r="B101" s="41"/>
      <c r="C101" s="51"/>
      <c r="D101" s="41"/>
      <c r="E101" s="53" t="s">
        <v>66</v>
      </c>
      <c r="F101" s="43">
        <v>37800</v>
      </c>
      <c r="G101" s="43"/>
      <c r="H101" s="44"/>
    </row>
    <row r="102" spans="1:8" x14ac:dyDescent="0.25">
      <c r="A102" s="75"/>
      <c r="B102" s="64">
        <v>671</v>
      </c>
      <c r="C102" s="65" t="s">
        <v>19</v>
      </c>
      <c r="D102" s="64">
        <v>11</v>
      </c>
      <c r="E102" s="67" t="s">
        <v>72</v>
      </c>
      <c r="F102" s="66"/>
      <c r="G102" s="66"/>
      <c r="H102" s="68"/>
    </row>
    <row r="103" spans="1:8" x14ac:dyDescent="0.25">
      <c r="A103" s="75"/>
      <c r="B103" s="64"/>
      <c r="C103" s="65"/>
      <c r="D103" s="64"/>
      <c r="E103" s="67" t="s">
        <v>73</v>
      </c>
      <c r="F103" s="66">
        <v>270000</v>
      </c>
      <c r="G103" s="66"/>
      <c r="H103" s="68"/>
    </row>
    <row r="104" spans="1:8" x14ac:dyDescent="0.25">
      <c r="A104" s="35"/>
      <c r="B104" s="54">
        <v>671</v>
      </c>
      <c r="C104" s="37" t="s">
        <v>19</v>
      </c>
      <c r="D104" s="36">
        <v>11</v>
      </c>
      <c r="E104" s="52" t="s">
        <v>71</v>
      </c>
      <c r="F104" s="38"/>
      <c r="G104" s="38"/>
      <c r="H104" s="39"/>
    </row>
    <row r="105" spans="1:8" x14ac:dyDescent="0.25">
      <c r="A105" s="40"/>
      <c r="B105" s="55"/>
      <c r="C105" s="51"/>
      <c r="D105" s="41"/>
      <c r="E105" s="53" t="s">
        <v>69</v>
      </c>
      <c r="F105" s="43">
        <v>9600</v>
      </c>
      <c r="G105" s="43"/>
      <c r="H105" s="44"/>
    </row>
    <row r="106" spans="1:8" x14ac:dyDescent="0.25">
      <c r="A106" s="35"/>
      <c r="B106" s="36">
        <v>671</v>
      </c>
      <c r="C106" s="37" t="s">
        <v>19</v>
      </c>
      <c r="D106" s="36">
        <v>11</v>
      </c>
      <c r="E106" s="52" t="s">
        <v>67</v>
      </c>
      <c r="F106" s="38">
        <v>56000</v>
      </c>
      <c r="G106" s="38"/>
      <c r="H106" s="39"/>
    </row>
    <row r="107" spans="1:8" x14ac:dyDescent="0.25">
      <c r="A107" s="63"/>
      <c r="B107" s="64"/>
      <c r="C107" s="65"/>
      <c r="D107" s="64"/>
      <c r="E107" s="63"/>
      <c r="F107" s="66"/>
      <c r="G107" s="66"/>
      <c r="H107" s="68"/>
    </row>
    <row r="108" spans="1:8" ht="15.75" thickBot="1" x14ac:dyDescent="0.3">
      <c r="A108" s="69"/>
      <c r="B108" s="70">
        <v>671</v>
      </c>
      <c r="C108" s="71" t="s">
        <v>19</v>
      </c>
      <c r="D108" s="70">
        <v>11</v>
      </c>
      <c r="E108" s="72" t="s">
        <v>70</v>
      </c>
      <c r="F108" s="73">
        <v>132000</v>
      </c>
      <c r="G108" s="73"/>
      <c r="H108" s="74"/>
    </row>
    <row r="109" spans="1:8" ht="17.25" thickTop="1" thickBot="1" x14ac:dyDescent="0.3">
      <c r="A109" s="56"/>
      <c r="B109" s="57"/>
      <c r="C109" s="57"/>
      <c r="D109" s="58"/>
      <c r="E109" s="59" t="s">
        <v>68</v>
      </c>
      <c r="F109" s="60">
        <f>F84+F89+F92+F96</f>
        <v>2549420</v>
      </c>
      <c r="G109" s="61">
        <f>G84+G89+G92+G96</f>
        <v>2447920</v>
      </c>
      <c r="H109" s="62">
        <f>H84+H89+H92+H96</f>
        <v>2475420</v>
      </c>
    </row>
    <row r="110" spans="1:8" ht="15.75" thickTop="1" x14ac:dyDescent="0.25">
      <c r="B110" s="1"/>
      <c r="C110" s="1"/>
      <c r="D110" s="1"/>
    </row>
    <row r="111" spans="1:8" x14ac:dyDescent="0.25">
      <c r="B111" s="1"/>
      <c r="C111" s="1"/>
      <c r="D111" s="1"/>
    </row>
    <row r="112" spans="1:8" x14ac:dyDescent="0.25">
      <c r="B112" s="1"/>
      <c r="C112" s="1"/>
      <c r="D112" s="1"/>
    </row>
    <row r="113" spans="2:7" x14ac:dyDescent="0.25">
      <c r="B113" s="1"/>
      <c r="C113" s="1"/>
      <c r="D113" s="1"/>
    </row>
    <row r="114" spans="2:7" x14ac:dyDescent="0.25">
      <c r="B114" s="1"/>
      <c r="C114" s="1"/>
      <c r="D114" s="1"/>
      <c r="G114" s="13">
        <f>F109-F61</f>
        <v>0</v>
      </c>
    </row>
  </sheetData>
  <pageMargins left="0.7" right="0.7" top="0.75" bottom="0.75" header="0.3" footer="0.3"/>
  <pageSetup paperSize="9" orientation="landscape" horizontalDpi="4294967292" verticalDpi="4294967292" r:id="rId1"/>
  <rowBreaks count="1" manualBreakCount="1"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radost</dc:creator>
  <cp:lastModifiedBy>radost</cp:lastModifiedBy>
  <cp:lastPrinted>2017-12-18T12:53:55Z</cp:lastPrinted>
  <dcterms:created xsi:type="dcterms:W3CDTF">2017-11-07T10:58:46Z</dcterms:created>
  <dcterms:modified xsi:type="dcterms:W3CDTF">2018-01-16T08:22:28Z</dcterms:modified>
</cp:coreProperties>
</file>